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Exchange\Единая коммерческая  дирекция\Управление по маркетингу ЕКД\!_Общая папка Управления по маркетингу ЕКД\МАРКЕТИНГ\Пресс-релизы\2020\апрель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AC6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5" i="1"/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B5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P1" i="1" l="1"/>
</calcChain>
</file>

<file path=xl/sharedStrings.xml><?xml version="1.0" encoding="utf-8"?>
<sst xmlns="http://schemas.openxmlformats.org/spreadsheetml/2006/main" count="55" uniqueCount="43">
  <si>
    <t xml:space="preserve">Изменение, 
тыс. тонн </t>
  </si>
  <si>
    <t>Изменение,
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</si>
  <si>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</si>
  <si>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</si>
  <si>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</si>
  <si>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</si>
  <si>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</si>
  <si>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</si>
  <si>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</si>
  <si>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</si>
  <si>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</si>
  <si>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</si>
  <si>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</si>
  <si>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</si>
  <si>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</si>
  <si>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</si>
  <si>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</si>
  <si>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</si>
  <si>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</si>
  <si>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</si>
  <si>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</si>
  <si>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</si>
  <si>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</si>
  <si>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</si>
  <si>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</si>
  <si>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Mineral fertilizers</t>
  </si>
  <si>
    <t>Iron ore</t>
  </si>
  <si>
    <t>Other ores</t>
  </si>
  <si>
    <t>Coal</t>
  </si>
  <si>
    <t>General cargo, total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</si>
  <si>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</si>
  <si>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</si>
  <si>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</si>
  <si>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</si>
  <si>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</si>
  <si>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</si>
  <si>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</si>
  <si>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</si>
  <si>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</si>
  <si>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</si>
  <si>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Sugar and other bulk cargoes</t>
  </si>
  <si>
    <t>Ferrous metals and pig iron</t>
  </si>
  <si>
    <t>NCSP Group Cargo Turnover for January-April 2020/2019,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</si>
</sst>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40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1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4" fillId="0" borderId="0" xfId="0" applyFont="1"/>
    <xf numFmtId="4" fontId="49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3" fontId="51" fillId="33" borderId="32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3" fontId="53" fillId="0" borderId="0" xfId="0" applyNumberFormat="1" applyFont="1"/>
    <xf numFmtId="9" fontId="53" fillId="0" borderId="0" xfId="800" applyFont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51" fillId="33" borderId="33" xfId="0" applyFont="1" applyFill="1" applyBorder="1" applyAlignment="1">
      <alignment horizontal="left" vertical="center"/>
    </xf>
    <xf numFmtId="0" fontId="52" fillId="32" borderId="33" xfId="0" applyFont="1" applyFill="1" applyBorder="1"/>
    <xf numFmtId="0" fontId="49" fillId="0" borderId="33" xfId="0" applyFont="1" applyBorder="1"/>
    <xf numFmtId="0" fontId="53" fillId="0" borderId="33" xfId="0" applyFont="1" applyBorder="1" applyAlignment="1">
      <alignment horizontal="right"/>
    </xf>
    <xf numFmtId="0" fontId="49" fillId="0" borderId="33" xfId="0" applyFont="1" applyBorder="1" applyAlignment="1">
      <alignment horizontal="left"/>
    </xf>
    <xf numFmtId="0" fontId="52" fillId="32" borderId="34" xfId="0" applyFont="1" applyFill="1" applyBorder="1"/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G35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R16" sqref="R16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5" width="14.140625" style="3" customWidth="1"/>
    <col min="6" max="6" width="14.140625" style="3" customWidth="1" collapsed="1"/>
    <col min="7" max="14" width="14.140625" style="3" hidden="1" customWidth="1" outlineLevel="1"/>
    <col min="15" max="15" width="16.5703125" style="2" customWidth="1"/>
    <col min="16" max="17" width="16.5703125" style="3" customWidth="1"/>
    <col min="18" max="18" width="15.140625" style="3" customWidth="1"/>
    <col min="19" max="19" width="15.140625" style="3" customWidth="1" collapsed="1"/>
    <col min="20" max="23" width="15.140625" style="3" hidden="1" customWidth="1" outlineLevel="1"/>
    <col min="24" max="24" width="15.140625" style="24" hidden="1" customWidth="1" outlineLevel="1"/>
    <col min="25" max="27" width="15.140625" style="3" hidden="1" customWidth="1" outlineLevel="1"/>
    <col min="28" max="29" width="16.42578125" style="3" customWidth="1"/>
    <col min="30" max="30" width="3.85546875" style="1" customWidth="1"/>
    <col min="31" max="31" width="4.140625" style="1" customWidth="1"/>
    <col min="32" max="16384" width="9.140625" style="1"/>
  </cols>
  <sheetData>
    <row r="1" spans="1:33" ht="22.5" hidden="1" customHeight="1" x14ac:dyDescent="0.35">
      <c r="P1" s="4">
        <f>IF(P5=0,0,1)</f>
        <v>1</v>
      </c>
      <c r="Q1" s="4">
        <v>1</v>
      </c>
      <c r="R1" s="4">
        <v>1</v>
      </c>
      <c r="S1" s="4">
        <v>1</v>
      </c>
      <c r="T1" s="4"/>
      <c r="U1" s="4"/>
      <c r="V1" s="4"/>
      <c r="W1" s="4"/>
      <c r="X1" s="23"/>
      <c r="Y1" s="4"/>
      <c r="Z1" s="4"/>
      <c r="AA1" s="4"/>
    </row>
    <row r="2" spans="1:33" ht="21" x14ac:dyDescent="0.35">
      <c r="A2" s="22" t="s">
        <v>42</v>
      </c>
    </row>
    <row r="3" spans="1:33" ht="5.25" customHeight="1" thickBot="1" x14ac:dyDescent="0.4"/>
    <row r="4" spans="1:33" s="9" customFormat="1" ht="39" x14ac:dyDescent="0.2">
      <c r="A4" s="5"/>
      <c r="B4" s="6">
        <v>2019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3" t="s">
        <v>13</v>
      </c>
      <c r="O4" s="6">
        <v>2020</v>
      </c>
      <c r="P4" s="32" t="s">
        <v>2</v>
      </c>
      <c r="Q4" s="32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3" t="s">
        <v>13</v>
      </c>
      <c r="AB4" s="7" t="s">
        <v>0</v>
      </c>
      <c r="AC4" s="8" t="s">
        <v>1</v>
      </c>
    </row>
    <row r="5" spans="1:33" x14ac:dyDescent="0.35">
      <c r="A5" s="34" t="s">
        <v>14</v>
      </c>
      <c r="B5" s="25">
        <f t="shared" ref="B5:B32" si="0">SUM(C5:F5)</f>
        <v>47635.810150199308</v>
      </c>
      <c r="C5" s="26">
        <v>12063.091917208003</v>
      </c>
      <c r="D5" s="26">
        <v>11337.649132275823</v>
      </c>
      <c r="E5" s="26">
        <v>12549.05275892011</v>
      </c>
      <c r="F5" s="26">
        <v>11686.016341795377</v>
      </c>
      <c r="G5" s="26">
        <v>12116.344980392187</v>
      </c>
      <c r="H5" s="26">
        <v>12007.867734005149</v>
      </c>
      <c r="I5" s="26">
        <v>13402.226203412267</v>
      </c>
      <c r="J5" s="26">
        <v>12466.199070946997</v>
      </c>
      <c r="K5" s="26">
        <v>12205.077548351999</v>
      </c>
      <c r="L5" s="26">
        <v>11401.159081925001</v>
      </c>
      <c r="M5" s="26">
        <v>9978.630227731428</v>
      </c>
      <c r="N5" s="26">
        <v>11287.421289849997</v>
      </c>
      <c r="O5" s="25">
        <f t="shared" ref="O5:O32" si="1">SUM(P5:S5)</f>
        <v>45872.835831684002</v>
      </c>
      <c r="P5" s="26">
        <v>11838.878801650002</v>
      </c>
      <c r="Q5" s="26">
        <v>10742.311109131002</v>
      </c>
      <c r="R5" s="26">
        <v>11511.021564397999</v>
      </c>
      <c r="S5" s="26">
        <v>11780.624356505001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1.2800000000000001E-2</v>
      </c>
      <c r="AB5" s="26">
        <f>O5-B5</f>
        <v>-1762.9743185153056</v>
      </c>
      <c r="AC5" s="27">
        <f>AB5/B5</f>
        <v>-3.7009432881618141E-2</v>
      </c>
      <c r="AD5" s="10"/>
      <c r="AF5" s="3"/>
      <c r="AG5" s="11"/>
    </row>
    <row r="6" spans="1:33" x14ac:dyDescent="0.35">
      <c r="A6" s="35" t="s">
        <v>15</v>
      </c>
      <c r="B6" s="12">
        <f t="shared" si="0"/>
        <v>35865.077581000005</v>
      </c>
      <c r="C6" s="13">
        <v>8976.0211930000023</v>
      </c>
      <c r="D6" s="13">
        <v>8368.8763429999999</v>
      </c>
      <c r="E6" s="13">
        <v>9194.7427680000019</v>
      </c>
      <c r="F6" s="13">
        <v>9325.4372770000009</v>
      </c>
      <c r="G6" s="13">
        <v>10094.947860999999</v>
      </c>
      <c r="H6" s="13">
        <v>9918.6480460000002</v>
      </c>
      <c r="I6" s="13">
        <v>11265.693090000001</v>
      </c>
      <c r="J6" s="13">
        <v>10669.435334</v>
      </c>
      <c r="K6" s="13">
        <v>10283.336295999999</v>
      </c>
      <c r="L6" s="13">
        <v>9337.3126919999995</v>
      </c>
      <c r="M6" s="13">
        <v>8086.5014879999999</v>
      </c>
      <c r="N6" s="13">
        <v>8856.3290889999989</v>
      </c>
      <c r="O6" s="12">
        <f t="shared" si="1"/>
        <v>38176.071319000002</v>
      </c>
      <c r="P6" s="13">
        <v>9845.0232500000002</v>
      </c>
      <c r="Q6" s="13">
        <v>8818.2037310000014</v>
      </c>
      <c r="R6" s="13">
        <v>9643.6122780000005</v>
      </c>
      <c r="S6" s="13">
        <v>9869.2320600000003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f t="shared" ref="AB6:AB32" si="2">O6-B6</f>
        <v>2310.9937379999974</v>
      </c>
      <c r="AC6" s="14">
        <f t="shared" ref="AC6:AC32" si="3">AB6/B6</f>
        <v>6.443576576073759E-2</v>
      </c>
      <c r="AD6" s="10"/>
      <c r="AF6" s="3"/>
      <c r="AG6" s="11"/>
    </row>
    <row r="7" spans="1:33" x14ac:dyDescent="0.35">
      <c r="A7" s="36" t="s">
        <v>16</v>
      </c>
      <c r="B7" s="15">
        <f t="shared" si="0"/>
        <v>22722.023368999999</v>
      </c>
      <c r="C7" s="16">
        <v>5502.343726000001</v>
      </c>
      <c r="D7" s="16">
        <v>5027.4764480000003</v>
      </c>
      <c r="E7" s="16">
        <v>5898.9833090000002</v>
      </c>
      <c r="F7" s="16">
        <v>6293.2198859999999</v>
      </c>
      <c r="G7" s="16">
        <v>7625.0007960000003</v>
      </c>
      <c r="H7" s="16">
        <v>7091.2520700000005</v>
      </c>
      <c r="I7" s="16">
        <v>8179.9868200000001</v>
      </c>
      <c r="J7" s="16">
        <v>7830.3088280000002</v>
      </c>
      <c r="K7" s="16">
        <v>7461.1486890000006</v>
      </c>
      <c r="L7" s="16">
        <v>6504.4029339999997</v>
      </c>
      <c r="M7" s="16">
        <v>5365.5310150000005</v>
      </c>
      <c r="N7" s="16">
        <v>5781.9505380000001</v>
      </c>
      <c r="O7" s="15">
        <f t="shared" si="1"/>
        <v>24090.169928000003</v>
      </c>
      <c r="P7" s="16">
        <v>6290.9010400000006</v>
      </c>
      <c r="Q7" s="16">
        <v>5311.5832470000005</v>
      </c>
      <c r="R7" s="16">
        <v>6042.1116409999995</v>
      </c>
      <c r="S7" s="16">
        <v>6445.5740000000005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f t="shared" si="2"/>
        <v>1368.1465590000043</v>
      </c>
      <c r="AC7" s="17">
        <f t="shared" si="3"/>
        <v>6.0212355950068575E-2</v>
      </c>
      <c r="AD7" s="10"/>
      <c r="AF7" s="3"/>
      <c r="AG7" s="11"/>
    </row>
    <row r="8" spans="1:33" s="19" customFormat="1" x14ac:dyDescent="0.35">
      <c r="A8" s="37" t="s">
        <v>17</v>
      </c>
      <c r="B8" s="15">
        <f t="shared" si="0"/>
        <v>9215.5768189999999</v>
      </c>
      <c r="C8" s="18">
        <v>2104.3464500000005</v>
      </c>
      <c r="D8" s="18">
        <v>2224.4225190000002</v>
      </c>
      <c r="E8" s="18">
        <v>2399.66201</v>
      </c>
      <c r="F8" s="18">
        <v>2487.1458399999997</v>
      </c>
      <c r="G8" s="18">
        <v>3022.23299</v>
      </c>
      <c r="H8" s="18">
        <v>2688.7587399999998</v>
      </c>
      <c r="I8" s="18">
        <v>3276.0352400000002</v>
      </c>
      <c r="J8" s="18">
        <v>2922.5108199999995</v>
      </c>
      <c r="K8" s="18">
        <v>2864.3380900000002</v>
      </c>
      <c r="L8" s="18">
        <v>2706.2360700000004</v>
      </c>
      <c r="M8" s="18">
        <v>2165.2671</v>
      </c>
      <c r="N8" s="18">
        <v>2181.8884900000003</v>
      </c>
      <c r="O8" s="15">
        <f t="shared" si="1"/>
        <v>8901.9731600000014</v>
      </c>
      <c r="P8" s="18">
        <v>1990.5510400000001</v>
      </c>
      <c r="Q8" s="18">
        <v>1820.40488</v>
      </c>
      <c r="R8" s="18">
        <v>2641.5832399999999</v>
      </c>
      <c r="S8" s="18">
        <v>2449.4340000000002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f t="shared" si="2"/>
        <v>-313.60365899999852</v>
      </c>
      <c r="AC8" s="28">
        <f t="shared" si="3"/>
        <v>-3.4029737384797608E-2</v>
      </c>
      <c r="AD8" s="29"/>
      <c r="AF8" s="30"/>
      <c r="AG8" s="31"/>
    </row>
    <row r="9" spans="1:33" s="19" customFormat="1" x14ac:dyDescent="0.35">
      <c r="A9" s="37" t="s">
        <v>18</v>
      </c>
      <c r="B9" s="15">
        <f t="shared" si="0"/>
        <v>13506.446549999999</v>
      </c>
      <c r="C9" s="18">
        <v>3397.9972760000001</v>
      </c>
      <c r="D9" s="18">
        <v>2803.0539290000002</v>
      </c>
      <c r="E9" s="18">
        <v>3499.3212990000002</v>
      </c>
      <c r="F9" s="18">
        <v>3806.0740460000002</v>
      </c>
      <c r="G9" s="18">
        <v>4602.7678059999998</v>
      </c>
      <c r="H9" s="18">
        <v>4402.4933300000002</v>
      </c>
      <c r="I9" s="18">
        <v>4903.9515799999999</v>
      </c>
      <c r="J9" s="18">
        <v>4907.7980080000007</v>
      </c>
      <c r="K9" s="18">
        <v>4596.8105990000004</v>
      </c>
      <c r="L9" s="18">
        <v>3798.1668639999998</v>
      </c>
      <c r="M9" s="18">
        <v>3200.263915</v>
      </c>
      <c r="N9" s="18">
        <v>3600.0620479999998</v>
      </c>
      <c r="O9" s="15">
        <f t="shared" si="1"/>
        <v>15188.196768</v>
      </c>
      <c r="P9" s="18">
        <v>4300.3500000000004</v>
      </c>
      <c r="Q9" s="18">
        <v>3491.178367</v>
      </c>
      <c r="R9" s="18">
        <v>3400.528401</v>
      </c>
      <c r="S9" s="18">
        <v>3996.14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f t="shared" si="2"/>
        <v>1681.750218000001</v>
      </c>
      <c r="AC9" s="28">
        <f t="shared" si="3"/>
        <v>0.12451463171858487</v>
      </c>
      <c r="AD9" s="29"/>
      <c r="AF9" s="30"/>
      <c r="AG9" s="31"/>
    </row>
    <row r="10" spans="1:33" x14ac:dyDescent="0.35">
      <c r="A10" s="36" t="s">
        <v>19</v>
      </c>
      <c r="B10" s="15">
        <f t="shared" si="0"/>
        <v>12795.541224999999</v>
      </c>
      <c r="C10" s="16">
        <v>3380.5210569999999</v>
      </c>
      <c r="D10" s="16">
        <v>3280.5094649999996</v>
      </c>
      <c r="E10" s="16">
        <v>3176.8832689999999</v>
      </c>
      <c r="F10" s="16">
        <v>2957.627434</v>
      </c>
      <c r="G10" s="16">
        <v>2373.4664149999999</v>
      </c>
      <c r="H10" s="16">
        <v>2757.4276159999999</v>
      </c>
      <c r="I10" s="16">
        <v>2992.1274700000004</v>
      </c>
      <c r="J10" s="16">
        <v>2700.8628060000001</v>
      </c>
      <c r="K10" s="16">
        <v>2725.1481870000002</v>
      </c>
      <c r="L10" s="16">
        <v>2771.435238</v>
      </c>
      <c r="M10" s="16">
        <v>2618.3676629999995</v>
      </c>
      <c r="N10" s="16">
        <v>2955.9358609999999</v>
      </c>
      <c r="O10" s="15">
        <f t="shared" si="1"/>
        <v>13666.672861000001</v>
      </c>
      <c r="P10" s="16">
        <v>3488.7445399999997</v>
      </c>
      <c r="Q10" s="16">
        <v>3377.8733140000004</v>
      </c>
      <c r="R10" s="16">
        <v>3487.9220070000001</v>
      </c>
      <c r="S10" s="16">
        <v>3312.1329999999998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f t="shared" si="2"/>
        <v>871.13163600000189</v>
      </c>
      <c r="AC10" s="17">
        <f t="shared" si="3"/>
        <v>6.8080874476648165E-2</v>
      </c>
      <c r="AD10" s="10"/>
      <c r="AF10" s="3"/>
      <c r="AG10" s="11"/>
    </row>
    <row r="11" spans="1:33" s="19" customFormat="1" x14ac:dyDescent="0.35">
      <c r="A11" s="37" t="s">
        <v>20</v>
      </c>
      <c r="B11" s="15">
        <f t="shared" si="0"/>
        <v>7329.1551389999995</v>
      </c>
      <c r="C11" s="18">
        <v>1893.1787999999999</v>
      </c>
      <c r="D11" s="18">
        <v>1858.2833289999996</v>
      </c>
      <c r="E11" s="18">
        <v>1742.43138</v>
      </c>
      <c r="F11" s="18">
        <v>1835.2616299999997</v>
      </c>
      <c r="G11" s="18">
        <v>1487.8235599999998</v>
      </c>
      <c r="H11" s="18">
        <v>1753.0971500000001</v>
      </c>
      <c r="I11" s="18">
        <v>1976.3266800000004</v>
      </c>
      <c r="J11" s="18">
        <v>1779.7012200000001</v>
      </c>
      <c r="K11" s="18">
        <v>1953.8121700000002</v>
      </c>
      <c r="L11" s="18">
        <v>1663.0308299999997</v>
      </c>
      <c r="M11" s="18">
        <v>1401.6461499999996</v>
      </c>
      <c r="N11" s="18">
        <v>1780.8619199999996</v>
      </c>
      <c r="O11" s="15">
        <f t="shared" si="1"/>
        <v>6982.8591299999998</v>
      </c>
      <c r="P11" s="18">
        <v>1773.6645399999995</v>
      </c>
      <c r="Q11" s="18">
        <v>1717.3961100000001</v>
      </c>
      <c r="R11" s="18">
        <v>1791.2454800000005</v>
      </c>
      <c r="S11" s="18">
        <v>1700.5529999999999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f t="shared" si="2"/>
        <v>-346.29600899999969</v>
      </c>
      <c r="AC11" s="28">
        <f t="shared" si="3"/>
        <v>-4.7249103400374852E-2</v>
      </c>
      <c r="AD11" s="29"/>
      <c r="AF11" s="30"/>
      <c r="AG11" s="31"/>
    </row>
    <row r="12" spans="1:33" s="19" customFormat="1" x14ac:dyDescent="0.35">
      <c r="A12" s="37" t="s">
        <v>21</v>
      </c>
      <c r="B12" s="15">
        <f t="shared" si="0"/>
        <v>5466.3860859999995</v>
      </c>
      <c r="C12" s="18">
        <v>1487.342257</v>
      </c>
      <c r="D12" s="18">
        <v>1422.226136</v>
      </c>
      <c r="E12" s="18">
        <v>1434.4518889999999</v>
      </c>
      <c r="F12" s="18">
        <v>1122.365804</v>
      </c>
      <c r="G12" s="18">
        <v>885.64285499999994</v>
      </c>
      <c r="H12" s="18">
        <v>1004.330466</v>
      </c>
      <c r="I12" s="18">
        <v>1015.8007899999999</v>
      </c>
      <c r="J12" s="18">
        <v>921.16158600000006</v>
      </c>
      <c r="K12" s="18">
        <v>771.33601700000008</v>
      </c>
      <c r="L12" s="18">
        <v>1108.4044080000001</v>
      </c>
      <c r="M12" s="18">
        <v>1216.721513</v>
      </c>
      <c r="N12" s="18">
        <v>1175.0739410000001</v>
      </c>
      <c r="O12" s="15">
        <f t="shared" si="1"/>
        <v>6683.8137310000002</v>
      </c>
      <c r="P12" s="18">
        <v>1715.0800000000002</v>
      </c>
      <c r="Q12" s="18">
        <v>1660.477204</v>
      </c>
      <c r="R12" s="18">
        <v>1696.6765269999999</v>
      </c>
      <c r="S12" s="18">
        <v>1611.5800000000002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f t="shared" si="2"/>
        <v>1217.4276450000007</v>
      </c>
      <c r="AC12" s="28">
        <f t="shared" si="3"/>
        <v>0.22271160979974747</v>
      </c>
      <c r="AD12" s="29"/>
      <c r="AF12" s="30"/>
      <c r="AG12" s="31"/>
    </row>
    <row r="13" spans="1:33" x14ac:dyDescent="0.35">
      <c r="A13" s="36" t="s">
        <v>22</v>
      </c>
      <c r="B13" s="15">
        <f t="shared" si="0"/>
        <v>245.91327600000002</v>
      </c>
      <c r="C13" s="16">
        <v>71.273089999999996</v>
      </c>
      <c r="D13" s="16">
        <v>36.226635999999999</v>
      </c>
      <c r="E13" s="16">
        <v>75.872520000000009</v>
      </c>
      <c r="F13" s="16">
        <v>62.541029999999999</v>
      </c>
      <c r="G13" s="16">
        <v>70.538259999999994</v>
      </c>
      <c r="H13" s="16">
        <v>36.014620000000001</v>
      </c>
      <c r="I13" s="16">
        <v>68</v>
      </c>
      <c r="J13" s="16">
        <v>95.242739999999998</v>
      </c>
      <c r="K13" s="16">
        <v>66.531679999999994</v>
      </c>
      <c r="L13" s="16">
        <v>33</v>
      </c>
      <c r="M13" s="16">
        <v>80.300870000000003</v>
      </c>
      <c r="N13" s="16">
        <v>66.050449999999998</v>
      </c>
      <c r="O13" s="15">
        <f t="shared" si="1"/>
        <v>223.08388000000002</v>
      </c>
      <c r="P13" s="16">
        <v>45.035029999999999</v>
      </c>
      <c r="Q13" s="16">
        <v>67.790750000000003</v>
      </c>
      <c r="R13" s="16">
        <v>36.659019999999998</v>
      </c>
      <c r="S13" s="16">
        <v>73.599080000000001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f t="shared" si="2"/>
        <v>-22.829396000000003</v>
      </c>
      <c r="AC13" s="17">
        <f t="shared" si="3"/>
        <v>-9.2835150551204892E-2</v>
      </c>
      <c r="AD13" s="10"/>
      <c r="AF13" s="3"/>
      <c r="AG13" s="11"/>
    </row>
    <row r="14" spans="1:33" x14ac:dyDescent="0.35">
      <c r="A14" s="36" t="s">
        <v>23</v>
      </c>
      <c r="B14" s="15">
        <f t="shared" si="0"/>
        <v>101.59971099999999</v>
      </c>
      <c r="C14" s="16">
        <v>21.883320000000001</v>
      </c>
      <c r="D14" s="16">
        <v>24.663793999999999</v>
      </c>
      <c r="E14" s="16">
        <v>43.003669999999993</v>
      </c>
      <c r="F14" s="16">
        <v>12.048926999999999</v>
      </c>
      <c r="G14" s="16">
        <v>25.94239</v>
      </c>
      <c r="H14" s="16">
        <v>33.953739999999996</v>
      </c>
      <c r="I14" s="16">
        <v>25.578800000000001</v>
      </c>
      <c r="J14" s="16">
        <v>43.020960000000002</v>
      </c>
      <c r="K14" s="16">
        <v>30.507739999999998</v>
      </c>
      <c r="L14" s="16">
        <v>28.474519999999998</v>
      </c>
      <c r="M14" s="16">
        <v>22.301939999999998</v>
      </c>
      <c r="N14" s="16">
        <v>52.392240000000001</v>
      </c>
      <c r="O14" s="15">
        <f t="shared" si="1"/>
        <v>196.14465000000001</v>
      </c>
      <c r="P14" s="16">
        <v>20.342639999999999</v>
      </c>
      <c r="Q14" s="16">
        <v>60.956420000000001</v>
      </c>
      <c r="R14" s="16">
        <v>76.919610000000006</v>
      </c>
      <c r="S14" s="16">
        <v>37.925980000000003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f t="shared" si="2"/>
        <v>94.544939000000028</v>
      </c>
      <c r="AC14" s="17">
        <f t="shared" si="3"/>
        <v>0.93056307020400919</v>
      </c>
      <c r="AD14" s="10"/>
      <c r="AF14" s="3"/>
      <c r="AG14" s="11"/>
    </row>
    <row r="15" spans="1:33" x14ac:dyDescent="0.35">
      <c r="A15" s="35" t="s">
        <v>24</v>
      </c>
      <c r="B15" s="12">
        <f t="shared" si="0"/>
        <v>4490.5628240000005</v>
      </c>
      <c r="C15" s="13">
        <v>1290.8260300000002</v>
      </c>
      <c r="D15" s="13">
        <v>1164.4114340000003</v>
      </c>
      <c r="E15" s="13">
        <v>1295.3922200000002</v>
      </c>
      <c r="F15" s="13">
        <v>739.93314000000009</v>
      </c>
      <c r="G15" s="13">
        <v>535.25565000000006</v>
      </c>
      <c r="H15" s="13">
        <v>562.02548999999999</v>
      </c>
      <c r="I15" s="13">
        <v>511.71573999999998</v>
      </c>
      <c r="J15" s="13">
        <v>607.59327000000008</v>
      </c>
      <c r="K15" s="13">
        <v>639.00496999999996</v>
      </c>
      <c r="L15" s="13">
        <v>528.29345999999998</v>
      </c>
      <c r="M15" s="13">
        <v>522.10271</v>
      </c>
      <c r="N15" s="13">
        <v>589.81092999999998</v>
      </c>
      <c r="O15" s="12">
        <f t="shared" si="1"/>
        <v>2285.79268</v>
      </c>
      <c r="P15" s="13">
        <v>643.80953</v>
      </c>
      <c r="Q15" s="13">
        <v>488.93569000000002</v>
      </c>
      <c r="R15" s="13">
        <v>445.92672000000005</v>
      </c>
      <c r="S15" s="13">
        <v>707.12073999999996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f t="shared" si="2"/>
        <v>-2204.7701440000005</v>
      </c>
      <c r="AC15" s="14">
        <f t="shared" si="3"/>
        <v>-0.49097857672016398</v>
      </c>
      <c r="AD15" s="10"/>
      <c r="AF15" s="3"/>
      <c r="AG15" s="11"/>
    </row>
    <row r="16" spans="1:33" x14ac:dyDescent="0.35">
      <c r="A16" s="36" t="s">
        <v>25</v>
      </c>
      <c r="B16" s="15">
        <f t="shared" si="0"/>
        <v>221.41766700000002</v>
      </c>
      <c r="C16" s="16">
        <v>39.021990000000002</v>
      </c>
      <c r="D16" s="16">
        <v>89.432096999999999</v>
      </c>
      <c r="E16" s="16">
        <v>62.570050000000002</v>
      </c>
      <c r="F16" s="16">
        <v>30.393529999999998</v>
      </c>
      <c r="G16" s="16">
        <v>36.627459999999999</v>
      </c>
      <c r="H16" s="16">
        <v>105.33273000000001</v>
      </c>
      <c r="I16" s="16">
        <v>66.635359999999991</v>
      </c>
      <c r="J16" s="16">
        <v>56.90804</v>
      </c>
      <c r="K16" s="16">
        <v>50.528309999999991</v>
      </c>
      <c r="L16" s="16">
        <v>30.066379999999999</v>
      </c>
      <c r="M16" s="16">
        <v>79.628299999999996</v>
      </c>
      <c r="N16" s="16">
        <v>77.243120000000005</v>
      </c>
      <c r="O16" s="15">
        <f t="shared" si="1"/>
        <v>249.39528000000001</v>
      </c>
      <c r="P16" s="16">
        <v>102.07217000000001</v>
      </c>
      <c r="Q16" s="16">
        <v>31.039260000000002</v>
      </c>
      <c r="R16" s="16">
        <v>83.014839999999992</v>
      </c>
      <c r="S16" s="16">
        <v>33.269010000000002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f t="shared" si="2"/>
        <v>27.977612999999991</v>
      </c>
      <c r="AC16" s="17">
        <f t="shared" si="3"/>
        <v>0.12635673286179097</v>
      </c>
      <c r="AD16" s="10"/>
      <c r="AF16" s="3"/>
      <c r="AG16" s="11"/>
    </row>
    <row r="17" spans="1:33" x14ac:dyDescent="0.35">
      <c r="A17" s="36" t="s">
        <v>26</v>
      </c>
      <c r="B17" s="15">
        <f t="shared" si="0"/>
        <v>968.74174500000004</v>
      </c>
      <c r="C17" s="16">
        <v>201.13677000000001</v>
      </c>
      <c r="D17" s="16">
        <v>234.25355500000001</v>
      </c>
      <c r="E17" s="16">
        <v>347.40598</v>
      </c>
      <c r="F17" s="16">
        <v>185.94543999999999</v>
      </c>
      <c r="G17" s="16">
        <v>299.52902999999998</v>
      </c>
      <c r="H17" s="16">
        <v>242.54744999999997</v>
      </c>
      <c r="I17" s="16">
        <v>189.15427999999997</v>
      </c>
      <c r="J17" s="16">
        <v>340.68979000000002</v>
      </c>
      <c r="K17" s="16">
        <v>283.19346999999999</v>
      </c>
      <c r="L17" s="16">
        <v>197.27148</v>
      </c>
      <c r="M17" s="16">
        <v>226.72313</v>
      </c>
      <c r="N17" s="16">
        <v>271.02602000000002</v>
      </c>
      <c r="O17" s="15">
        <f t="shared" si="1"/>
        <v>1549.27873</v>
      </c>
      <c r="P17" s="16">
        <v>339.49711000000002</v>
      </c>
      <c r="Q17" s="16">
        <v>403.67662000000001</v>
      </c>
      <c r="R17" s="16">
        <v>253.59641999999999</v>
      </c>
      <c r="S17" s="16">
        <v>552.50858000000005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f t="shared" si="2"/>
        <v>580.53698499999996</v>
      </c>
      <c r="AC17" s="17">
        <f t="shared" si="3"/>
        <v>0.5992690910620353</v>
      </c>
      <c r="AD17" s="10"/>
      <c r="AF17" s="3"/>
      <c r="AG17" s="11"/>
    </row>
    <row r="18" spans="1:33" x14ac:dyDescent="0.35">
      <c r="A18" s="36" t="s">
        <v>27</v>
      </c>
      <c r="B18" s="15">
        <f t="shared" si="0"/>
        <v>89.501480000000001</v>
      </c>
      <c r="C18" s="16">
        <v>4.7891300000000001</v>
      </c>
      <c r="D18" s="16">
        <v>11.574</v>
      </c>
      <c r="E18" s="16">
        <v>56.628999999999998</v>
      </c>
      <c r="F18" s="16">
        <v>16.509350000000001</v>
      </c>
      <c r="G18" s="16">
        <v>25.53471</v>
      </c>
      <c r="H18" s="16">
        <v>42.788870000000003</v>
      </c>
      <c r="I18" s="16">
        <v>36.711919999999999</v>
      </c>
      <c r="J18" s="16">
        <v>38.191389999999998</v>
      </c>
      <c r="K18" s="16">
        <v>7.48956</v>
      </c>
      <c r="L18" s="16">
        <v>35.67942</v>
      </c>
      <c r="M18" s="16">
        <v>11.91155</v>
      </c>
      <c r="N18" s="16">
        <v>4.1310000000000002</v>
      </c>
      <c r="O18" s="15">
        <f t="shared" si="1"/>
        <v>23.763910000000003</v>
      </c>
      <c r="P18" s="16">
        <v>10.61496</v>
      </c>
      <c r="Q18" s="16">
        <v>0</v>
      </c>
      <c r="R18" s="16">
        <v>9.9060000000000006</v>
      </c>
      <c r="S18" s="16">
        <v>3.24295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f t="shared" si="2"/>
        <v>-65.737570000000005</v>
      </c>
      <c r="AC18" s="17">
        <f t="shared" si="3"/>
        <v>-0.73448584313913023</v>
      </c>
      <c r="AD18" s="10"/>
      <c r="AF18" s="3"/>
      <c r="AG18" s="11"/>
    </row>
    <row r="19" spans="1:33" x14ac:dyDescent="0.35">
      <c r="A19" s="36" t="s">
        <v>28</v>
      </c>
      <c r="B19" s="15">
        <f t="shared" si="0"/>
        <v>434.59050500000001</v>
      </c>
      <c r="C19" s="16">
        <v>136.26815999999999</v>
      </c>
      <c r="D19" s="16">
        <v>107.564125</v>
      </c>
      <c r="E19" s="16">
        <v>135.38029</v>
      </c>
      <c r="F19" s="16">
        <v>55.377929999999999</v>
      </c>
      <c r="G19" s="16">
        <v>127.54033</v>
      </c>
      <c r="H19" s="16">
        <v>114.00714000000001</v>
      </c>
      <c r="I19" s="16">
        <v>128.28888000000001</v>
      </c>
      <c r="J19" s="16">
        <v>140.83750000000001</v>
      </c>
      <c r="K19" s="16">
        <v>209.30918000000003</v>
      </c>
      <c r="L19" s="16">
        <v>224.08968000000002</v>
      </c>
      <c r="M19" s="16">
        <v>198.84683000000001</v>
      </c>
      <c r="N19" s="16">
        <v>177.50869</v>
      </c>
      <c r="O19" s="15">
        <f t="shared" si="1"/>
        <v>458.76461000000006</v>
      </c>
      <c r="P19" s="16">
        <v>187.03514000000001</v>
      </c>
      <c r="Q19" s="16">
        <v>54.219809999999995</v>
      </c>
      <c r="R19" s="16">
        <v>99.40946000000001</v>
      </c>
      <c r="S19" s="16">
        <v>118.1002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f t="shared" si="2"/>
        <v>24.174105000000054</v>
      </c>
      <c r="AC19" s="17">
        <f t="shared" si="3"/>
        <v>5.5625018774858079E-2</v>
      </c>
      <c r="AD19" s="10"/>
      <c r="AF19" s="3"/>
      <c r="AG19" s="11"/>
    </row>
    <row r="20" spans="1:33" x14ac:dyDescent="0.35">
      <c r="A20" s="36" t="s">
        <v>40</v>
      </c>
      <c r="B20" s="15">
        <f t="shared" si="0"/>
        <v>2776.3114270000001</v>
      </c>
      <c r="C20" s="16">
        <v>909.60998000000006</v>
      </c>
      <c r="D20" s="16">
        <v>721.58765700000004</v>
      </c>
      <c r="E20" s="16">
        <v>693.40690000000006</v>
      </c>
      <c r="F20" s="16">
        <v>451.70689000000004</v>
      </c>
      <c r="G20" s="16">
        <v>46.024119999999996</v>
      </c>
      <c r="H20" s="16">
        <v>57.349299999999999</v>
      </c>
      <c r="I20" s="16">
        <v>90.925299999999993</v>
      </c>
      <c r="J20" s="16">
        <v>30.966550000000002</v>
      </c>
      <c r="K20" s="16">
        <v>88.484449999999995</v>
      </c>
      <c r="L20" s="16">
        <v>41.186500000000002</v>
      </c>
      <c r="M20" s="16">
        <v>4.9928999999999997</v>
      </c>
      <c r="N20" s="16">
        <v>59.902099999999997</v>
      </c>
      <c r="O20" s="15">
        <f t="shared" si="1"/>
        <v>4.5901500000000004</v>
      </c>
      <c r="P20" s="16">
        <v>4.5901500000000004</v>
      </c>
      <c r="Q20" s="16">
        <v>0</v>
      </c>
      <c r="R20" s="16">
        <v>0</v>
      </c>
      <c r="S20" s="16">
        <v>0</v>
      </c>
      <c r="T20" s="16"/>
      <c r="U20" s="16"/>
      <c r="V20" s="16"/>
      <c r="W20" s="16"/>
      <c r="X20" s="16"/>
      <c r="Y20" s="16"/>
      <c r="Z20" s="16"/>
      <c r="AA20" s="16"/>
      <c r="AB20" s="16">
        <f t="shared" si="2"/>
        <v>-2771.7212770000001</v>
      </c>
      <c r="AC20" s="17">
        <f t="shared" si="3"/>
        <v>-0.99834667323148252</v>
      </c>
      <c r="AD20" s="10"/>
      <c r="AF20" s="3"/>
      <c r="AG20" s="11"/>
    </row>
    <row r="21" spans="1:33" x14ac:dyDescent="0.35">
      <c r="A21" s="35" t="s">
        <v>29</v>
      </c>
      <c r="B21" s="12">
        <f t="shared" si="0"/>
        <v>5005.4339165500005</v>
      </c>
      <c r="C21" s="13">
        <v>1336.0698238500001</v>
      </c>
      <c r="D21" s="13">
        <v>1278.6112847999998</v>
      </c>
      <c r="E21" s="13">
        <v>1477.36912785</v>
      </c>
      <c r="F21" s="13">
        <v>913.38368004999995</v>
      </c>
      <c r="G21" s="13">
        <v>988.71898505000001</v>
      </c>
      <c r="H21" s="13">
        <v>946.9192218500001</v>
      </c>
      <c r="I21" s="13">
        <v>1034.7272604499999</v>
      </c>
      <c r="J21" s="13">
        <v>818.63633649999997</v>
      </c>
      <c r="K21" s="13">
        <v>921.42001225000013</v>
      </c>
      <c r="L21" s="13">
        <v>1062.6965464</v>
      </c>
      <c r="M21" s="13">
        <v>914.49127370000019</v>
      </c>
      <c r="N21" s="13">
        <v>1289.5757783500001</v>
      </c>
      <c r="O21" s="12">
        <f t="shared" si="1"/>
        <v>3639.2557340000003</v>
      </c>
      <c r="P21" s="13">
        <v>983.56864065000025</v>
      </c>
      <c r="Q21" s="13">
        <v>971.9282154</v>
      </c>
      <c r="R21" s="13">
        <v>939.64770069999997</v>
      </c>
      <c r="S21" s="13">
        <v>744.11117725000008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f t="shared" si="2"/>
        <v>-1366.1781825500002</v>
      </c>
      <c r="AC21" s="14">
        <f t="shared" si="3"/>
        <v>-0.27293901094825357</v>
      </c>
      <c r="AD21" s="10"/>
      <c r="AF21" s="3"/>
      <c r="AG21" s="11"/>
    </row>
    <row r="22" spans="1:33" x14ac:dyDescent="0.35">
      <c r="A22" s="36" t="s">
        <v>41</v>
      </c>
      <c r="B22" s="15">
        <f t="shared" si="0"/>
        <v>4570.5907159999997</v>
      </c>
      <c r="C22" s="16">
        <v>1249.8508700000002</v>
      </c>
      <c r="D22" s="16">
        <v>1167.596916</v>
      </c>
      <c r="E22" s="16">
        <v>1337.6712260000002</v>
      </c>
      <c r="F22" s="16">
        <v>815.47170399999993</v>
      </c>
      <c r="G22" s="16">
        <v>912.63872800000001</v>
      </c>
      <c r="H22" s="16">
        <v>830.66592500000002</v>
      </c>
      <c r="I22" s="16">
        <v>933.53403400000002</v>
      </c>
      <c r="J22" s="16">
        <v>707.9044439999999</v>
      </c>
      <c r="K22" s="16">
        <v>769.41441000000009</v>
      </c>
      <c r="L22" s="16">
        <v>901.77241299999991</v>
      </c>
      <c r="M22" s="16">
        <v>772.9484030000001</v>
      </c>
      <c r="N22" s="16">
        <v>1123.140531</v>
      </c>
      <c r="O22" s="15">
        <f t="shared" si="1"/>
        <v>3176.6773269999999</v>
      </c>
      <c r="P22" s="16">
        <v>872.21271400000012</v>
      </c>
      <c r="Q22" s="16">
        <v>857.08003200000007</v>
      </c>
      <c r="R22" s="16">
        <v>823.76054399999998</v>
      </c>
      <c r="S22" s="16">
        <v>623.62403700000004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f t="shared" si="2"/>
        <v>-1393.9133889999998</v>
      </c>
      <c r="AC22" s="17">
        <f t="shared" si="3"/>
        <v>-0.30497444982776706</v>
      </c>
      <c r="AD22" s="10"/>
      <c r="AF22" s="3"/>
      <c r="AG22" s="11"/>
    </row>
    <row r="23" spans="1:33" x14ac:dyDescent="0.35">
      <c r="A23" s="36" t="s">
        <v>30</v>
      </c>
      <c r="B23" s="15">
        <f t="shared" si="0"/>
        <v>117.74170814999999</v>
      </c>
      <c r="C23" s="16">
        <v>30.575234250000001</v>
      </c>
      <c r="D23" s="16">
        <v>21.011493800000007</v>
      </c>
      <c r="E23" s="16">
        <v>30.49307305</v>
      </c>
      <c r="F23" s="16">
        <v>35.661907050000003</v>
      </c>
      <c r="G23" s="16">
        <v>8.282522049999999</v>
      </c>
      <c r="H23" s="16">
        <v>19.681126849999998</v>
      </c>
      <c r="I23" s="16">
        <v>16.398064649999998</v>
      </c>
      <c r="J23" s="16">
        <v>24.139956500000004</v>
      </c>
      <c r="K23" s="16">
        <v>37.029671250000007</v>
      </c>
      <c r="L23" s="16">
        <v>27.132395400000004</v>
      </c>
      <c r="M23" s="16">
        <v>28.441497699999999</v>
      </c>
      <c r="N23" s="16">
        <v>28.842592350000007</v>
      </c>
      <c r="O23" s="15">
        <f t="shared" si="1"/>
        <v>41.060847850000002</v>
      </c>
      <c r="P23" s="16">
        <v>16.05313765</v>
      </c>
      <c r="Q23" s="16">
        <v>9.5066663999999985</v>
      </c>
      <c r="R23" s="16">
        <v>6.0502535499999999</v>
      </c>
      <c r="S23" s="16">
        <v>9.4507902500000007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f t="shared" si="2"/>
        <v>-76.680860299999992</v>
      </c>
      <c r="AC23" s="17">
        <f t="shared" si="3"/>
        <v>-0.65126335862488505</v>
      </c>
      <c r="AD23" s="10"/>
      <c r="AF23" s="3"/>
      <c r="AG23" s="11"/>
    </row>
    <row r="24" spans="1:33" x14ac:dyDescent="0.35">
      <c r="A24" s="36" t="s">
        <v>31</v>
      </c>
      <c r="B24" s="15">
        <f t="shared" si="0"/>
        <v>291.89648739999996</v>
      </c>
      <c r="C24" s="16">
        <v>51.8625696</v>
      </c>
      <c r="D24" s="16">
        <v>86.787704999999988</v>
      </c>
      <c r="E24" s="16">
        <v>100.77081879999999</v>
      </c>
      <c r="F24" s="16">
        <v>52.475393999999994</v>
      </c>
      <c r="G24" s="16">
        <v>62.435744999999997</v>
      </c>
      <c r="H24" s="16">
        <v>91.054989000000006</v>
      </c>
      <c r="I24" s="16">
        <v>82.135191800000001</v>
      </c>
      <c r="J24" s="16">
        <v>85.836866000000001</v>
      </c>
      <c r="K24" s="16">
        <v>114.022648</v>
      </c>
      <c r="L24" s="16">
        <v>126.541911</v>
      </c>
      <c r="M24" s="16">
        <v>105.54244600000001</v>
      </c>
      <c r="N24" s="16">
        <v>121.37274500000001</v>
      </c>
      <c r="O24" s="15">
        <f t="shared" si="1"/>
        <v>372.85585099999997</v>
      </c>
      <c r="P24" s="16">
        <v>87.770064999999988</v>
      </c>
      <c r="Q24" s="16">
        <v>96.281754000000006</v>
      </c>
      <c r="R24" s="16">
        <v>100.41869399999999</v>
      </c>
      <c r="S24" s="16">
        <v>88.38533799999999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f t="shared" si="2"/>
        <v>80.959363600000017</v>
      </c>
      <c r="AC24" s="17">
        <f t="shared" si="3"/>
        <v>0.2773564160402433</v>
      </c>
      <c r="AD24" s="10"/>
      <c r="AF24" s="3"/>
      <c r="AG24" s="11"/>
    </row>
    <row r="25" spans="1:33" x14ac:dyDescent="0.35">
      <c r="A25" s="36" t="s">
        <v>32</v>
      </c>
      <c r="B25" s="15">
        <f t="shared" si="0"/>
        <v>25.205005</v>
      </c>
      <c r="C25" s="16">
        <v>3.7811500000000002</v>
      </c>
      <c r="D25" s="16">
        <v>3.2151700000000001</v>
      </c>
      <c r="E25" s="16">
        <v>8.4340100000000007</v>
      </c>
      <c r="F25" s="16">
        <v>9.7746750000000002</v>
      </c>
      <c r="G25" s="16">
        <v>5.3619900000000005</v>
      </c>
      <c r="H25" s="16">
        <v>5.5171809999999999</v>
      </c>
      <c r="I25" s="16">
        <v>2.6599699999999999</v>
      </c>
      <c r="J25" s="16">
        <v>0.75507000000000002</v>
      </c>
      <c r="K25" s="16">
        <v>0.95328299999999999</v>
      </c>
      <c r="L25" s="16">
        <v>7.2498269999999989</v>
      </c>
      <c r="M25" s="16">
        <v>7.5589269999999997</v>
      </c>
      <c r="N25" s="16">
        <v>16.219909999999999</v>
      </c>
      <c r="O25" s="15">
        <f t="shared" si="1"/>
        <v>48.661708149999995</v>
      </c>
      <c r="P25" s="16">
        <v>7.532724</v>
      </c>
      <c r="Q25" s="16">
        <v>9.0597630000000002</v>
      </c>
      <c r="R25" s="16">
        <v>9.4182091499999991</v>
      </c>
      <c r="S25" s="16">
        <v>22.651012000000001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f t="shared" si="2"/>
        <v>23.456703149999996</v>
      </c>
      <c r="AC25" s="17">
        <f t="shared" si="3"/>
        <v>0.93063671877867093</v>
      </c>
      <c r="AD25" s="10"/>
      <c r="AF25" s="3"/>
      <c r="AG25" s="11"/>
    </row>
    <row r="26" spans="1:33" x14ac:dyDescent="0.35">
      <c r="A26" s="35" t="s">
        <v>33</v>
      </c>
      <c r="B26" s="12">
        <f t="shared" si="0"/>
        <v>2204.5987482310002</v>
      </c>
      <c r="C26" s="13">
        <v>450.44132935800002</v>
      </c>
      <c r="D26" s="13">
        <v>515.52324651000004</v>
      </c>
      <c r="E26" s="13">
        <v>543.175818768</v>
      </c>
      <c r="F26" s="13">
        <v>695.45835359500006</v>
      </c>
      <c r="G26" s="13">
        <v>493.32369426699995</v>
      </c>
      <c r="H26" s="13">
        <v>546.67046509500005</v>
      </c>
      <c r="I26" s="13">
        <v>574.30510603499999</v>
      </c>
      <c r="J26" s="13">
        <v>349.94542844699998</v>
      </c>
      <c r="K26" s="13">
        <v>354.77233510199994</v>
      </c>
      <c r="L26" s="13">
        <v>461.68737552499999</v>
      </c>
      <c r="M26" s="13">
        <v>432.55690298700006</v>
      </c>
      <c r="N26" s="13">
        <v>533.37639999999999</v>
      </c>
      <c r="O26" s="12">
        <f t="shared" si="1"/>
        <v>1649.5643899839999</v>
      </c>
      <c r="P26" s="13">
        <v>354.55610000000001</v>
      </c>
      <c r="Q26" s="13">
        <v>440.06794173100002</v>
      </c>
      <c r="R26" s="13">
        <v>419.92314429800001</v>
      </c>
      <c r="S26" s="13">
        <v>435.01720395500001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f t="shared" si="2"/>
        <v>-555.03435824700023</v>
      </c>
      <c r="AC26" s="14">
        <f t="shared" si="3"/>
        <v>-0.25176207629273456</v>
      </c>
      <c r="AD26" s="10"/>
      <c r="AF26" s="3"/>
      <c r="AG26" s="11"/>
    </row>
    <row r="27" spans="1:33" s="19" customFormat="1" x14ac:dyDescent="0.35">
      <c r="A27" s="37" t="s">
        <v>34</v>
      </c>
      <c r="B27" s="15">
        <f t="shared" si="0"/>
        <v>1777.9994000000002</v>
      </c>
      <c r="C27" s="18">
        <v>348.64400000000001</v>
      </c>
      <c r="D27" s="18">
        <v>430.39250000000004</v>
      </c>
      <c r="E27" s="18">
        <v>450.70799999999997</v>
      </c>
      <c r="F27" s="18">
        <v>548.25490000000002</v>
      </c>
      <c r="G27" s="18">
        <v>376.27909999999997</v>
      </c>
      <c r="H27" s="18">
        <v>424.03380000000004</v>
      </c>
      <c r="I27" s="18">
        <v>443.34479999999996</v>
      </c>
      <c r="J27" s="18">
        <v>242.81479999999999</v>
      </c>
      <c r="K27" s="18">
        <v>263.44709999999998</v>
      </c>
      <c r="L27" s="18">
        <v>366.19629999999995</v>
      </c>
      <c r="M27" s="18">
        <v>364.33120000000008</v>
      </c>
      <c r="N27" s="18">
        <v>446.59640000000002</v>
      </c>
      <c r="O27" s="15">
        <f t="shared" si="1"/>
        <v>1328.8442</v>
      </c>
      <c r="P27" s="18">
        <v>289.35610000000003</v>
      </c>
      <c r="Q27" s="18">
        <v>366.25799999999998</v>
      </c>
      <c r="R27" s="18">
        <v>343.07580000000002</v>
      </c>
      <c r="S27" s="18">
        <v>330.15429999999998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f t="shared" si="2"/>
        <v>-449.15520000000015</v>
      </c>
      <c r="AC27" s="28">
        <f t="shared" si="3"/>
        <v>-0.25261830797018275</v>
      </c>
      <c r="AD27" s="29"/>
      <c r="AF27" s="30"/>
      <c r="AG27" s="31"/>
    </row>
    <row r="28" spans="1:33" s="19" customFormat="1" x14ac:dyDescent="0.35">
      <c r="A28" s="37" t="s">
        <v>35</v>
      </c>
      <c r="B28" s="15">
        <f t="shared" si="0"/>
        <v>426.59934823100002</v>
      </c>
      <c r="C28" s="18">
        <v>101.797329358</v>
      </c>
      <c r="D28" s="18">
        <v>85.130746509999994</v>
      </c>
      <c r="E28" s="18">
        <v>92.467818768000001</v>
      </c>
      <c r="F28" s="18">
        <v>147.20345359500001</v>
      </c>
      <c r="G28" s="18">
        <v>117.04459426700001</v>
      </c>
      <c r="H28" s="18">
        <v>122.63666509500001</v>
      </c>
      <c r="I28" s="18">
        <v>130.960306035</v>
      </c>
      <c r="J28" s="18">
        <v>107.13062844699999</v>
      </c>
      <c r="K28" s="18">
        <v>91.325235101999994</v>
      </c>
      <c r="L28" s="18">
        <v>95.491075525000014</v>
      </c>
      <c r="M28" s="18">
        <v>68.225702987000005</v>
      </c>
      <c r="N28" s="18">
        <v>86.78</v>
      </c>
      <c r="O28" s="15">
        <f t="shared" si="1"/>
        <v>320.72018998400006</v>
      </c>
      <c r="P28" s="18">
        <v>65.2</v>
      </c>
      <c r="Q28" s="18">
        <v>73.809941731000009</v>
      </c>
      <c r="R28" s="18">
        <v>76.847344297999996</v>
      </c>
      <c r="S28" s="18">
        <v>104.86290395500001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f t="shared" si="2"/>
        <v>-105.87915824699996</v>
      </c>
      <c r="AC28" s="28">
        <f t="shared" si="3"/>
        <v>-0.24819343650208128</v>
      </c>
      <c r="AD28" s="29"/>
      <c r="AF28" s="30"/>
      <c r="AG28" s="31"/>
    </row>
    <row r="29" spans="1:33" x14ac:dyDescent="0.35">
      <c r="A29" s="38" t="s">
        <v>36</v>
      </c>
      <c r="B29" s="15">
        <f t="shared" si="0"/>
        <v>228.417</v>
      </c>
      <c r="C29" s="16">
        <v>50.660000000000004</v>
      </c>
      <c r="D29" s="16">
        <v>54.442000000000007</v>
      </c>
      <c r="E29" s="16">
        <v>55.477000000000004</v>
      </c>
      <c r="F29" s="16">
        <v>67.837999999999994</v>
      </c>
      <c r="G29" s="16">
        <v>53.68</v>
      </c>
      <c r="H29" s="16">
        <v>58.793999999999997</v>
      </c>
      <c r="I29" s="16">
        <v>62.831000000000003</v>
      </c>
      <c r="J29" s="16">
        <v>41.402999999999999</v>
      </c>
      <c r="K29" s="16">
        <v>39.412999999999997</v>
      </c>
      <c r="L29" s="16">
        <v>48.131</v>
      </c>
      <c r="M29" s="16">
        <v>46.155999999999999</v>
      </c>
      <c r="N29" s="16">
        <v>59.635000000000005</v>
      </c>
      <c r="O29" s="15">
        <f t="shared" si="1"/>
        <v>175.41800000000001</v>
      </c>
      <c r="P29" s="16">
        <v>39.799999999999997</v>
      </c>
      <c r="Q29" s="16">
        <v>46.662999999999997</v>
      </c>
      <c r="R29" s="16">
        <v>47.952999999999996</v>
      </c>
      <c r="S29" s="16">
        <v>41.002000000000002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f t="shared" si="2"/>
        <v>-52.998999999999995</v>
      </c>
      <c r="AC29" s="17">
        <f t="shared" si="3"/>
        <v>-0.23202738850435822</v>
      </c>
      <c r="AD29" s="10"/>
      <c r="AF29" s="3"/>
      <c r="AG29" s="11"/>
    </row>
    <row r="30" spans="1:33" s="19" customFormat="1" x14ac:dyDescent="0.35">
      <c r="A30" s="37" t="s">
        <v>37</v>
      </c>
      <c r="B30" s="15">
        <f t="shared" si="0"/>
        <v>147.89400000000001</v>
      </c>
      <c r="C30" s="18">
        <v>31.496000000000002</v>
      </c>
      <c r="D30" s="18">
        <v>37.929000000000002</v>
      </c>
      <c r="E30" s="18">
        <v>37.445000000000007</v>
      </c>
      <c r="F30" s="18">
        <v>41.023999999999994</v>
      </c>
      <c r="G30" s="18">
        <v>28.442</v>
      </c>
      <c r="H30" s="18">
        <v>34.25</v>
      </c>
      <c r="I30" s="18">
        <v>36.120000000000005</v>
      </c>
      <c r="J30" s="18">
        <v>20.162999999999997</v>
      </c>
      <c r="K30" s="18">
        <v>21.906999999999996</v>
      </c>
      <c r="L30" s="18">
        <v>29.624000000000002</v>
      </c>
      <c r="M30" s="18">
        <v>32.158000000000001</v>
      </c>
      <c r="N30" s="18">
        <v>44.844000000000008</v>
      </c>
      <c r="O30" s="15">
        <f t="shared" si="1"/>
        <v>121.38099999999999</v>
      </c>
      <c r="P30" s="18">
        <v>26.599999999999998</v>
      </c>
      <c r="Q30" s="18">
        <v>34.802999999999997</v>
      </c>
      <c r="R30" s="18">
        <v>33.955999999999996</v>
      </c>
      <c r="S30" s="18">
        <v>26.022000000000002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f t="shared" si="2"/>
        <v>-26.513000000000019</v>
      </c>
      <c r="AC30" s="28">
        <f t="shared" si="3"/>
        <v>-0.17927028817937185</v>
      </c>
      <c r="AD30" s="29"/>
      <c r="AF30" s="30"/>
      <c r="AG30" s="31"/>
    </row>
    <row r="31" spans="1:33" s="19" customFormat="1" x14ac:dyDescent="0.35">
      <c r="A31" s="37" t="s">
        <v>38</v>
      </c>
      <c r="B31" s="15">
        <f t="shared" si="0"/>
        <v>80.522999999999996</v>
      </c>
      <c r="C31" s="18">
        <v>19.164000000000001</v>
      </c>
      <c r="D31" s="18">
        <v>16.513000000000002</v>
      </c>
      <c r="E31" s="18">
        <v>18.032</v>
      </c>
      <c r="F31" s="18">
        <v>26.814</v>
      </c>
      <c r="G31" s="18">
        <v>25.238</v>
      </c>
      <c r="H31" s="18">
        <v>24.544</v>
      </c>
      <c r="I31" s="18">
        <v>26.710999999999999</v>
      </c>
      <c r="J31" s="18">
        <v>21.240000000000002</v>
      </c>
      <c r="K31" s="18">
        <v>17.506</v>
      </c>
      <c r="L31" s="18">
        <v>18.506999999999998</v>
      </c>
      <c r="M31" s="18">
        <v>13.997999999999999</v>
      </c>
      <c r="N31" s="18">
        <v>14.791</v>
      </c>
      <c r="O31" s="15">
        <f t="shared" si="1"/>
        <v>54.036999999999999</v>
      </c>
      <c r="P31" s="18">
        <v>13.2</v>
      </c>
      <c r="Q31" s="18">
        <v>11.860000000000001</v>
      </c>
      <c r="R31" s="18">
        <v>13.996999999999998</v>
      </c>
      <c r="S31" s="18">
        <v>14.979999999999999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f t="shared" si="2"/>
        <v>-26.485999999999997</v>
      </c>
      <c r="AC31" s="28">
        <f t="shared" si="3"/>
        <v>-0.32892465506749624</v>
      </c>
      <c r="AD31" s="29"/>
      <c r="AF31" s="30"/>
      <c r="AG31" s="31"/>
    </row>
    <row r="32" spans="1:33" ht="20.25" thickBot="1" x14ac:dyDescent="0.4">
      <c r="A32" s="39" t="s">
        <v>39</v>
      </c>
      <c r="B32" s="12">
        <f t="shared" si="0"/>
        <v>70.137080418307306</v>
      </c>
      <c r="C32" s="20">
        <v>9.7335409999999989</v>
      </c>
      <c r="D32" s="20">
        <v>10.226823965823652</v>
      </c>
      <c r="E32" s="20">
        <v>38.372824302107723</v>
      </c>
      <c r="F32" s="20">
        <v>11.803891150375939</v>
      </c>
      <c r="G32" s="20">
        <v>4.0987900751879698</v>
      </c>
      <c r="H32" s="20">
        <v>33.604511060150372</v>
      </c>
      <c r="I32" s="20">
        <v>15.785006927265492</v>
      </c>
      <c r="J32" s="20">
        <v>20.588701999999998</v>
      </c>
      <c r="K32" s="20">
        <v>6.5439350000000012</v>
      </c>
      <c r="L32" s="20">
        <v>11.169008000000002</v>
      </c>
      <c r="M32" s="20">
        <v>22.977853044429249</v>
      </c>
      <c r="N32" s="20">
        <v>18.329092499999998</v>
      </c>
      <c r="O32" s="12">
        <f t="shared" si="1"/>
        <v>122.1517087</v>
      </c>
      <c r="P32" s="20">
        <v>11.921281</v>
      </c>
      <c r="Q32" s="20">
        <v>23.175530999999999</v>
      </c>
      <c r="R32" s="20">
        <v>61.911721399999998</v>
      </c>
      <c r="S32" s="20">
        <v>25.143175299999999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1.2800000000000001E-2</v>
      </c>
      <c r="AB32" s="20">
        <f t="shared" si="2"/>
        <v>52.014628281692694</v>
      </c>
      <c r="AC32" s="21">
        <f t="shared" si="3"/>
        <v>0.74161382212476212</v>
      </c>
      <c r="AF32" s="3"/>
      <c r="AG32" s="11"/>
    </row>
    <row r="35" spans="3:14" x14ac:dyDescent="0.3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Качан Анатолий Германович</cp:lastModifiedBy>
  <cp:lastPrinted>2019-06-06T11:21:43Z</cp:lastPrinted>
  <dcterms:created xsi:type="dcterms:W3CDTF">2011-12-13T08:30:24Z</dcterms:created>
  <dcterms:modified xsi:type="dcterms:W3CDTF">2020-06-01T12:52:27Z</dcterms:modified>
</cp:coreProperties>
</file>